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Site Migration\MT\Forms and Documents\Blue Value Total Health Mgmt\"/>
    </mc:Choice>
  </mc:AlternateContent>
  <xr:revisionPtr revIDLastSave="0" documentId="8_{DFF17CB5-CA24-4F3B-9217-53AE00674F5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202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4" l="1"/>
  <c r="M7" i="4" l="1"/>
  <c r="L7" i="4"/>
  <c r="D3" i="4"/>
  <c r="E13" i="4" l="1"/>
  <c r="F13" i="4" s="1"/>
  <c r="E14" i="4"/>
  <c r="F14" i="4" s="1"/>
  <c r="E12" i="4"/>
  <c r="F12" i="4" s="1"/>
  <c r="E15" i="4"/>
  <c r="F15" i="4" s="1"/>
  <c r="E6" i="4"/>
  <c r="E11" i="4"/>
  <c r="F11" i="4" s="1"/>
  <c r="E7" i="4"/>
  <c r="F7" i="4" s="1"/>
  <c r="F6" i="4" l="1"/>
  <c r="F16" i="4" s="1"/>
  <c r="E16" i="4"/>
  <c r="H3" i="4" l="1"/>
</calcChain>
</file>

<file path=xl/sharedStrings.xml><?xml version="1.0" encoding="utf-8"?>
<sst xmlns="http://schemas.openxmlformats.org/spreadsheetml/2006/main" count="38" uniqueCount="31">
  <si>
    <t>Date of Birth:</t>
  </si>
  <si>
    <t>Age:</t>
  </si>
  <si>
    <t>THM Score:</t>
  </si>
  <si>
    <t>Gender:</t>
  </si>
  <si>
    <t>ADULT MEASURES (Over 18):</t>
  </si>
  <si>
    <t>Max Points</t>
  </si>
  <si>
    <t>Achieved Points</t>
  </si>
  <si>
    <t>Tobacco Use:</t>
  </si>
  <si>
    <t>Not Waived</t>
  </si>
  <si>
    <t>Blood Pressure:</t>
  </si>
  <si>
    <t>Reading</t>
  </si>
  <si>
    <t>Weight:</t>
  </si>
  <si>
    <t>Lbs</t>
  </si>
  <si>
    <t>Height:</t>
  </si>
  <si>
    <t>Feet</t>
  </si>
  <si>
    <t>Inches</t>
  </si>
  <si>
    <t>BMI:</t>
  </si>
  <si>
    <t>Colon Cancer Screening:</t>
  </si>
  <si>
    <t>Cervical Cancer Screening:</t>
  </si>
  <si>
    <t>Breast Cancer Screening:</t>
  </si>
  <si>
    <t>THM Total Points</t>
  </si>
  <si>
    <t>Comment:</t>
  </si>
  <si>
    <t>Female</t>
  </si>
  <si>
    <t>Male</t>
  </si>
  <si>
    <t>Not Tobacco Free</t>
  </si>
  <si>
    <t>Tobacco Free</t>
  </si>
  <si>
    <t>Yes</t>
  </si>
  <si>
    <t>No</t>
  </si>
  <si>
    <t>Waived</t>
  </si>
  <si>
    <t>BCBSMT Blue Value Total Health Management (THM) Score Calculator</t>
  </si>
  <si>
    <t>Depression Screening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</si>
</sst>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</xf>
    <xf numFmtId="49" fontId="0" fillId="0" borderId="0" xfId="0" applyNumberFormat="1"/>
    <xf numFmtId="1" fontId="0" fillId="0" borderId="0" xfId="0" applyNumberFormat="1"/>
    <xf numFmtId="0" fontId="0" fillId="0" borderId="1" xfId="0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wrapText="1"/>
    </xf>
    <xf numFmtId="0" fontId="0" fillId="0" borderId="14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 wrapText="1"/>
    </xf>
    <xf numFmtId="0" fontId="1" fillId="4" borderId="1" xfId="0" applyFont="1" applyFill="1" applyBorder="1" applyAlignment="1" applyProtection="1">
      <alignment horizontal="center" wrapText="1"/>
    </xf>
    <xf numFmtId="0" fontId="0" fillId="4" borderId="14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5" borderId="0" xfId="0" applyFill="1"/>
    <xf numFmtId="0" fontId="0" fillId="2" borderId="20" xfId="0" applyFill="1" applyBorder="1" applyAlignment="1" applyProtection="1">
      <alignment horizontal="left" wrapText="1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wrapText="1"/>
    </xf>
    <xf numFmtId="0" fontId="2" fillId="4" borderId="9" xfId="0" applyFont="1" applyFill="1" applyBorder="1" applyAlignment="1"/>
    <xf numFmtId="0" fontId="2" fillId="4" borderId="10" xfId="0" applyFont="1" applyFill="1" applyBorder="1" applyAlignment="1"/>
    <xf numFmtId="0" fontId="0" fillId="0" borderId="11" xfId="0" applyBorder="1" applyAlignment="1" applyProtection="1">
      <alignment horizontal="center" wrapText="1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/>
    <xf numFmtId="0" fontId="0" fillId="0" borderId="12" xfId="0" applyBorder="1" applyAlignment="1" applyProtection="1"/>
    <xf numFmtId="0" fontId="0" fillId="0" borderId="2" xfId="0" applyBorder="1" applyAlignment="1" applyProtection="1"/>
    <xf numFmtId="0" fontId="0" fillId="0" borderId="4" xfId="0" applyBorder="1" applyAlignment="1" applyProtection="1"/>
    <xf numFmtId="0" fontId="0" fillId="3" borderId="2" xfId="0" applyFill="1" applyBorder="1" applyAlignment="1" applyProtection="1">
      <alignment horizontal="center"/>
      <protection locked="0"/>
    </xf>
    <xf numFmtId="0" fontId="0" fillId="0" borderId="3" xfId="0" applyBorder="1" applyAlignment="1"/>
    <xf numFmtId="0" fontId="0" fillId="0" borderId="4" xfId="0" applyBorder="1" applyAlignment="1"/>
    <xf numFmtId="0" fontId="1" fillId="4" borderId="11" xfId="0" applyFont="1" applyFill="1" applyBorder="1" applyAlignment="1" applyProtection="1">
      <alignment horizontal="left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0" fillId="0" borderId="5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left" wrapText="1"/>
    </xf>
    <xf numFmtId="0" fontId="1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3BD98-4EE5-443D-A811-176F4EF52A00}">
  <dimension ref="A1:AG173"/>
  <sheetViews>
    <sheetView showGridLines="0" tabSelected="1" workbookViewId="0">
      <selection sqref="A1:H1"/>
    </sheetView>
  </sheetViews>
  <sheetFormatPr defaultRowHeight="15" x14ac:dyDescent="0.25"/>
  <cols>
    <col min="1" max="1" width="15.7109375" customWidth="1"/>
    <col min="2" max="2" width="14.85546875" customWidth="1"/>
    <col min="3" max="3" width="10.85546875" customWidth="1"/>
    <col min="4" max="4" width="11.42578125" bestFit="1" customWidth="1"/>
    <col min="6" max="6" width="9.140625" customWidth="1"/>
    <col min="7" max="7" width="6.42578125" bestFit="1" customWidth="1"/>
    <col min="8" max="8" width="7.7109375" customWidth="1"/>
    <col min="9" max="12" width="9.140625" hidden="1" customWidth="1"/>
    <col min="13" max="13" width="3" hidden="1" customWidth="1"/>
    <col min="14" max="14" width="9.140625" hidden="1" customWidth="1"/>
  </cols>
  <sheetData>
    <row r="1" spans="1:33" ht="18.75" x14ac:dyDescent="0.3">
      <c r="A1" s="24" t="s">
        <v>29</v>
      </c>
      <c r="B1" s="25"/>
      <c r="C1" s="25"/>
      <c r="D1" s="25"/>
      <c r="E1" s="25"/>
      <c r="F1" s="25"/>
      <c r="G1" s="25"/>
      <c r="H1" s="2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x14ac:dyDescent="0.25">
      <c r="A2" s="27"/>
      <c r="B2" s="28"/>
      <c r="C2" s="28"/>
      <c r="D2" s="28"/>
      <c r="E2" s="29"/>
      <c r="F2" s="29"/>
      <c r="G2" s="28"/>
      <c r="H2" s="30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ht="30" x14ac:dyDescent="0.25">
      <c r="A3" s="11" t="s">
        <v>0</v>
      </c>
      <c r="B3" s="1"/>
      <c r="C3" s="2" t="s">
        <v>1</v>
      </c>
      <c r="D3" s="3" t="str">
        <f ca="1">IF(ISBLANK(B3),"",IF(MONTH(TODAY())&gt;MONTH(B3),YEAR(TODAY())-YEAR(B3), IF(AND(MONTH(TODAY())=MONTH(B3),DAY(TODAY())&gt;=DAY(B3)), YEAR(TODAY())-YEAR(B3),(YEAR(TODAY())-YEAR(B3))-1)))</f>
        <v/>
      </c>
      <c r="E3" s="31"/>
      <c r="F3" s="32"/>
      <c r="G3" s="14" t="s">
        <v>2</v>
      </c>
      <c r="H3" s="15">
        <f ca="1">IF(E16&gt;0,ROUND(F16/E16*100,0),0)</f>
        <v>0</v>
      </c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x14ac:dyDescent="0.25">
      <c r="A4" s="11" t="s">
        <v>3</v>
      </c>
      <c r="B4" s="4"/>
      <c r="C4" s="33"/>
      <c r="D4" s="34"/>
      <c r="E4" s="34"/>
      <c r="F4" s="35"/>
      <c r="G4" s="5"/>
      <c r="H4" s="12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ht="30" x14ac:dyDescent="0.25">
      <c r="A5" s="36" t="s">
        <v>4</v>
      </c>
      <c r="B5" s="37"/>
      <c r="C5" s="37"/>
      <c r="D5" s="38"/>
      <c r="E5" s="14" t="s">
        <v>5</v>
      </c>
      <c r="F5" s="14" t="s">
        <v>6</v>
      </c>
      <c r="G5" s="39"/>
      <c r="H5" s="40"/>
      <c r="K5" s="8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x14ac:dyDescent="0.25">
      <c r="A6" s="13" t="s">
        <v>7</v>
      </c>
      <c r="B6" s="4"/>
      <c r="C6" s="23"/>
      <c r="D6" s="4" t="s">
        <v>8</v>
      </c>
      <c r="E6" s="10">
        <f ca="1">IF(D6="Waived",0,IF(AND($D$3&gt;=I6,$D$3&lt;=J6),25,0))</f>
        <v>0</v>
      </c>
      <c r="F6" s="22">
        <f ca="1">IF(AND(E6&gt;0,B6="Tobacco Free"),25,0)</f>
        <v>0</v>
      </c>
      <c r="G6" s="41"/>
      <c r="H6" s="42"/>
      <c r="I6">
        <v>18</v>
      </c>
      <c r="J6">
        <v>2020</v>
      </c>
      <c r="K6" t="s">
        <v>25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x14ac:dyDescent="0.25">
      <c r="A7" s="13" t="s">
        <v>9</v>
      </c>
      <c r="B7" s="6"/>
      <c r="C7" s="22" t="s">
        <v>10</v>
      </c>
      <c r="D7" s="4" t="s">
        <v>8</v>
      </c>
      <c r="E7" s="10">
        <f ca="1">IF(D7="Waived",0,IF(AND($D$3&gt;=I7,$D$3&lt;=J7),25,0))</f>
        <v>0</v>
      </c>
      <c r="F7" s="10">
        <f ca="1">IFERROR(IF(AND(INT(L7)&lt;=130,INT(M7)&lt;=80,E7&gt;0),25,IF(AND(INT(L7)&lt;140,INT(M7)&lt;90,E7&gt;0),20,0)),0)</f>
        <v>0</v>
      </c>
      <c r="G7" s="41"/>
      <c r="H7" s="42"/>
      <c r="I7">
        <v>18</v>
      </c>
      <c r="J7">
        <v>80</v>
      </c>
      <c r="K7" t="s">
        <v>24</v>
      </c>
      <c r="L7" s="9" t="e">
        <f>LEFT(B7, FIND("/", B7) -1)</f>
        <v>#VALUE!</v>
      </c>
      <c r="M7" s="9" t="e">
        <f>RIGHT(B7, LEN(B7) - FIND("",B7,FIND("/",B7)))</f>
        <v>#VALUE!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x14ac:dyDescent="0.25">
      <c r="A8" s="13" t="s">
        <v>11</v>
      </c>
      <c r="B8" s="4"/>
      <c r="C8" s="22" t="s">
        <v>12</v>
      </c>
      <c r="D8" s="45"/>
      <c r="E8" s="46"/>
      <c r="F8" s="46"/>
      <c r="G8" s="41"/>
      <c r="H8" s="42"/>
      <c r="I8">
        <v>45</v>
      </c>
      <c r="J8">
        <v>2020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25">
      <c r="A9" s="47" t="s">
        <v>13</v>
      </c>
      <c r="B9" s="4"/>
      <c r="C9" s="22" t="s">
        <v>14</v>
      </c>
      <c r="D9" s="45"/>
      <c r="E9" s="46"/>
      <c r="F9" s="46"/>
      <c r="G9" s="41"/>
      <c r="H9" s="42"/>
      <c r="I9">
        <v>35</v>
      </c>
      <c r="J9">
        <v>2020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x14ac:dyDescent="0.25">
      <c r="A10" s="48"/>
      <c r="B10" s="4"/>
      <c r="C10" s="22" t="s">
        <v>15</v>
      </c>
      <c r="D10" s="46"/>
      <c r="E10" s="46"/>
      <c r="F10" s="46"/>
      <c r="G10" s="41"/>
      <c r="H10" s="42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3" t="s">
        <v>16</v>
      </c>
      <c r="B11" s="7" t="str">
        <f>IFERROR(ROUND(IF(AND(B8&gt;50,OR(B9&gt;3,B10&gt;36)),(B8/((B9*12+B10)*(B9*12+B10)))*703,""),1),"")</f>
        <v/>
      </c>
      <c r="C11" s="49"/>
      <c r="D11" s="4" t="s">
        <v>8</v>
      </c>
      <c r="E11" s="10">
        <f ca="1">IF(D11="Waived",0,IF(AND($D$3&gt;=I13,$D$3&lt;=J13),25,0))</f>
        <v>0</v>
      </c>
      <c r="F11" s="10">
        <f ca="1">IF(AND(E11&gt;0,B11&gt;=18,B11&lt;=18.4),20,IF(AND(E11&gt;0,B11&lt;25,B11&gt;18.4),25,IF(AND(E11&gt;0,B11&lt;30,B11&gt;24.9,B11&lt;&gt;0),20,IF(AND(E11&gt;0,B11&lt;36,B11&gt;29.9,B11&lt;&gt;0),10,0))))</f>
        <v>0</v>
      </c>
      <c r="G11" s="41"/>
      <c r="H11" s="4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ht="30" x14ac:dyDescent="0.25">
      <c r="A12" s="13" t="s">
        <v>17</v>
      </c>
      <c r="B12" s="4"/>
      <c r="C12" s="49"/>
      <c r="D12" s="4" t="s">
        <v>8</v>
      </c>
      <c r="E12" s="10">
        <f ca="1">IF(D12="Waived",0,IF(AND($D$3&gt;=I14,$D$3&lt;=J14),10,0))</f>
        <v>0</v>
      </c>
      <c r="F12" s="10">
        <f ca="1">IF(AND(E12&gt;0,B12="Yes"),10,0)</f>
        <v>0</v>
      </c>
      <c r="G12" s="41"/>
      <c r="H12" s="42"/>
      <c r="K12" t="s">
        <v>28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ht="30" x14ac:dyDescent="0.25">
      <c r="A13" s="13" t="s">
        <v>18</v>
      </c>
      <c r="B13" s="4"/>
      <c r="C13" s="49"/>
      <c r="D13" s="4" t="s">
        <v>8</v>
      </c>
      <c r="E13" s="10">
        <f ca="1">IF(D13="Waived",0,IF(AND($D$3&gt;=I15,$D$3&lt;=J15,$B$4="Female"),10,0))</f>
        <v>0</v>
      </c>
      <c r="F13" s="10">
        <f ca="1">IF(AND(E13&gt;0,B13="Yes"),10,0)</f>
        <v>0</v>
      </c>
      <c r="G13" s="41"/>
      <c r="H13" s="42"/>
      <c r="I13">
        <v>18</v>
      </c>
      <c r="J13">
        <v>2020</v>
      </c>
      <c r="K13" t="s">
        <v>8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ht="30" x14ac:dyDescent="0.25">
      <c r="A14" s="13" t="s">
        <v>19</v>
      </c>
      <c r="B14" s="4"/>
      <c r="C14" s="49"/>
      <c r="D14" s="4" t="s">
        <v>8</v>
      </c>
      <c r="E14" s="10">
        <f ca="1">IF(D14="Waived",0,IF(AND($D$3&gt;=I16,$D$3&lt;=J16,$B$4="Female"),10,0))</f>
        <v>0</v>
      </c>
      <c r="F14" s="10">
        <f ca="1">IF(AND(E14&gt;0,B14="Yes"),10,0)</f>
        <v>0</v>
      </c>
      <c r="G14" s="41"/>
      <c r="H14" s="42"/>
      <c r="I14">
        <v>50</v>
      </c>
      <c r="J14">
        <v>75</v>
      </c>
      <c r="K14" t="s">
        <v>23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ht="30" x14ac:dyDescent="0.25">
      <c r="A15" s="13" t="s">
        <v>30</v>
      </c>
      <c r="B15" s="4"/>
      <c r="C15" s="23"/>
      <c r="D15" s="4" t="s">
        <v>8</v>
      </c>
      <c r="E15" s="10">
        <f ca="1">IF(D15="Waived",0,IF(AND($D$3&gt;=I15,$D$3&lt;=J15),10,0))</f>
        <v>0</v>
      </c>
      <c r="F15" s="22">
        <f ca="1">IF(AND(E15&gt;0,B15="Yes"),10,0)</f>
        <v>0</v>
      </c>
      <c r="G15" s="41"/>
      <c r="H15" s="42"/>
      <c r="I15">
        <v>21</v>
      </c>
      <c r="J15">
        <v>64</v>
      </c>
      <c r="K15" t="s">
        <v>22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x14ac:dyDescent="0.25">
      <c r="A16" s="50" t="s">
        <v>20</v>
      </c>
      <c r="B16" s="51"/>
      <c r="C16" s="51"/>
      <c r="D16" s="51"/>
      <c r="E16" s="16">
        <f ca="1">SUM(E6:E15)</f>
        <v>0</v>
      </c>
      <c r="F16" s="16">
        <f ca="1">SUM(F6:F15)</f>
        <v>0</v>
      </c>
      <c r="G16" s="43"/>
      <c r="H16" s="44"/>
      <c r="I16">
        <v>50</v>
      </c>
      <c r="J16">
        <v>74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ht="15.75" thickBot="1" x14ac:dyDescent="0.3">
      <c r="A17" s="18" t="s">
        <v>21</v>
      </c>
      <c r="B17" s="19"/>
      <c r="C17" s="20"/>
      <c r="D17" s="20"/>
      <c r="E17" s="20"/>
      <c r="F17" s="20"/>
      <c r="G17" s="20"/>
      <c r="H17" s="21"/>
      <c r="K17" t="s">
        <v>26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 t="s">
        <v>27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3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3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1:33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</row>
    <row r="32" spans="1:33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</row>
    <row r="33" spans="1:33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4" spans="1:33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5" spans="1:33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1:33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3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1:33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1:33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1:33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1:33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1:33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1:33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1:33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</row>
    <row r="48" spans="1:33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</row>
    <row r="49" spans="2:33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</row>
    <row r="50" spans="2:33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</row>
    <row r="51" spans="2:33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</row>
    <row r="52" spans="2:33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</row>
    <row r="53" spans="2:33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</row>
    <row r="54" spans="2:33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</row>
    <row r="55" spans="2:33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</row>
    <row r="56" spans="2:33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</row>
    <row r="57" spans="2:33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</row>
    <row r="58" spans="2:33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2:33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2:33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2:33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  <row r="62" spans="2:33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</row>
    <row r="63" spans="2:33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</row>
    <row r="64" spans="2:33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</row>
    <row r="65" spans="2:33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</row>
    <row r="66" spans="2:33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</row>
    <row r="67" spans="2:33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</row>
    <row r="68" spans="2:33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</row>
    <row r="69" spans="2:33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</row>
    <row r="70" spans="2:33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</row>
    <row r="71" spans="2:33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</row>
    <row r="72" spans="2:33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</row>
    <row r="73" spans="2:33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</row>
    <row r="74" spans="2:33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</row>
    <row r="75" spans="2:33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</row>
    <row r="76" spans="2:33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</row>
    <row r="77" spans="2:33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</row>
    <row r="78" spans="2:33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</row>
    <row r="79" spans="2:33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</row>
    <row r="80" spans="2:33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</row>
    <row r="81" spans="2:33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</row>
    <row r="82" spans="2:33" x14ac:dyDescent="0.2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</row>
    <row r="83" spans="2:33" x14ac:dyDescent="0.2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</row>
    <row r="84" spans="2:33" x14ac:dyDescent="0.2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</row>
    <row r="85" spans="2:33" x14ac:dyDescent="0.2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</row>
    <row r="86" spans="2:33" x14ac:dyDescent="0.2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</row>
    <row r="87" spans="2:33" x14ac:dyDescent="0.2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</row>
    <row r="88" spans="2:33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</row>
    <row r="89" spans="2:33" x14ac:dyDescent="0.25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</row>
    <row r="90" spans="2:33" x14ac:dyDescent="0.25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</row>
    <row r="91" spans="2:33" x14ac:dyDescent="0.2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</row>
    <row r="92" spans="2:33" x14ac:dyDescent="0.2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</row>
    <row r="93" spans="2:33" x14ac:dyDescent="0.25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</row>
    <row r="94" spans="2:33" x14ac:dyDescent="0.25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</row>
    <row r="95" spans="2:33" x14ac:dyDescent="0.25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</row>
    <row r="96" spans="2:33" x14ac:dyDescent="0.25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</row>
    <row r="97" spans="2:33" x14ac:dyDescent="0.25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</row>
    <row r="98" spans="2:33" x14ac:dyDescent="0.25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</row>
    <row r="99" spans="2:33" x14ac:dyDescent="0.25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</row>
    <row r="100" spans="2:33" x14ac:dyDescent="0.25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</row>
    <row r="101" spans="2:33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</row>
    <row r="102" spans="2:33" x14ac:dyDescent="0.2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</row>
    <row r="103" spans="2:33" x14ac:dyDescent="0.25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</row>
    <row r="104" spans="2:33" x14ac:dyDescent="0.25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</row>
    <row r="105" spans="2:33" x14ac:dyDescent="0.25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</row>
    <row r="106" spans="2:33" x14ac:dyDescent="0.25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</row>
    <row r="107" spans="2:33" x14ac:dyDescent="0.25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</row>
    <row r="108" spans="2:33" x14ac:dyDescent="0.2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</row>
    <row r="109" spans="2:33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</row>
    <row r="110" spans="2:33" x14ac:dyDescent="0.25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</row>
    <row r="111" spans="2:33" x14ac:dyDescent="0.25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</row>
    <row r="112" spans="2:33" x14ac:dyDescent="0.25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</row>
    <row r="113" spans="2:33" x14ac:dyDescent="0.25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</row>
    <row r="114" spans="2:33" x14ac:dyDescent="0.2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</row>
    <row r="115" spans="2:33" x14ac:dyDescent="0.25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</row>
    <row r="116" spans="2:33" x14ac:dyDescent="0.25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</row>
    <row r="117" spans="2:33" x14ac:dyDescent="0.25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</row>
    <row r="118" spans="2:33" x14ac:dyDescent="0.25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</row>
    <row r="119" spans="2:33" x14ac:dyDescent="0.25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</row>
    <row r="120" spans="2:33" x14ac:dyDescent="0.25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</row>
    <row r="121" spans="2:33" x14ac:dyDescent="0.25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</row>
    <row r="122" spans="2:33" x14ac:dyDescent="0.25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</row>
    <row r="123" spans="2:33" x14ac:dyDescent="0.25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</row>
    <row r="124" spans="2:33" x14ac:dyDescent="0.2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</row>
    <row r="125" spans="2:33" x14ac:dyDescent="0.25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2:33" x14ac:dyDescent="0.25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</row>
    <row r="127" spans="2:33" x14ac:dyDescent="0.25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</row>
    <row r="128" spans="2:33" x14ac:dyDescent="0.25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</row>
    <row r="129" spans="2:33" x14ac:dyDescent="0.25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</row>
    <row r="130" spans="2:33" x14ac:dyDescent="0.25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</row>
    <row r="131" spans="2:33" x14ac:dyDescent="0.25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</row>
    <row r="132" spans="2:33" x14ac:dyDescent="0.25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</row>
    <row r="133" spans="2:33" x14ac:dyDescent="0.2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</row>
    <row r="134" spans="2:33" x14ac:dyDescent="0.2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</row>
    <row r="135" spans="2:33" x14ac:dyDescent="0.2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</row>
    <row r="136" spans="2:33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</row>
    <row r="137" spans="2:33" x14ac:dyDescent="0.2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</row>
    <row r="138" spans="2:33" x14ac:dyDescent="0.2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</row>
    <row r="139" spans="2:33" x14ac:dyDescent="0.2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</row>
    <row r="140" spans="2:33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</row>
    <row r="141" spans="2:33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</row>
    <row r="142" spans="2:33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</row>
    <row r="143" spans="2:33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2:33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2:33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</row>
    <row r="146" spans="2:33" x14ac:dyDescent="0.2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</row>
    <row r="147" spans="2:33" x14ac:dyDescent="0.2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</row>
    <row r="148" spans="2:33" x14ac:dyDescent="0.2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</row>
    <row r="149" spans="2:33" x14ac:dyDescent="0.2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</row>
    <row r="150" spans="2:33" x14ac:dyDescent="0.25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</row>
    <row r="151" spans="2:33" x14ac:dyDescent="0.25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</row>
    <row r="152" spans="2:33" x14ac:dyDescent="0.25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</row>
    <row r="153" spans="2:33" x14ac:dyDescent="0.25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</row>
    <row r="154" spans="2:33" x14ac:dyDescent="0.25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</row>
    <row r="155" spans="2:33" x14ac:dyDescent="0.25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</row>
    <row r="156" spans="2:33" x14ac:dyDescent="0.25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</row>
    <row r="157" spans="2:33" x14ac:dyDescent="0.25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</row>
    <row r="158" spans="2:33" x14ac:dyDescent="0.25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</row>
    <row r="159" spans="2:33" x14ac:dyDescent="0.2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</row>
    <row r="160" spans="2:33" x14ac:dyDescent="0.25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</row>
    <row r="161" spans="2:33" x14ac:dyDescent="0.25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</row>
    <row r="162" spans="2:33" x14ac:dyDescent="0.2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</row>
    <row r="163" spans="2:33" x14ac:dyDescent="0.25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</row>
    <row r="164" spans="2:33" x14ac:dyDescent="0.2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</row>
    <row r="165" spans="2:33" x14ac:dyDescent="0.25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</row>
    <row r="166" spans="2:33" x14ac:dyDescent="0.25"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</row>
    <row r="167" spans="2:33" x14ac:dyDescent="0.25"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</row>
    <row r="168" spans="2:33" x14ac:dyDescent="0.25"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</row>
    <row r="169" spans="2:33" x14ac:dyDescent="0.25"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</row>
    <row r="170" spans="2:33" x14ac:dyDescent="0.25"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</row>
    <row r="171" spans="2:33" x14ac:dyDescent="0.25"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</row>
    <row r="172" spans="2:33" x14ac:dyDescent="0.25"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</row>
    <row r="173" spans="2:33" x14ac:dyDescent="0.25"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</row>
  </sheetData>
  <sheetProtection password="DE53" sheet="1" objects="1" scenarios="1"/>
  <mergeCells count="10">
    <mergeCell ref="A1:H1"/>
    <mergeCell ref="A2:H2"/>
    <mergeCell ref="E3:F3"/>
    <mergeCell ref="C4:F4"/>
    <mergeCell ref="A5:D5"/>
    <mergeCell ref="G5:H16"/>
    <mergeCell ref="D8:F10"/>
    <mergeCell ref="A9:A10"/>
    <mergeCell ref="C11:C14"/>
    <mergeCell ref="A16:D16"/>
  </mergeCells>
  <dataValidations count="12">
    <dataValidation type="list" allowBlank="1" showInputMessage="1" showErrorMessage="1" sqref="B4:C4" xr:uid="{8A3D1889-6D0B-4A2D-BA3B-D55EB9538BEB}">
      <formula1>K14:K15</formula1>
    </dataValidation>
    <dataValidation type="list" allowBlank="1" showInputMessage="1" showErrorMessage="1" sqref="D6 D15" xr:uid="{FFA897E7-BD93-49C3-8731-C5CF8851F5D3}">
      <formula1>$K12:$K$13</formula1>
    </dataValidation>
    <dataValidation type="list" allowBlank="1" showInputMessage="1" showErrorMessage="1" sqref="D7" xr:uid="{05105AA1-BE1D-41E8-BC45-763DAAABD4F6}">
      <formula1>$K12:$K$13</formula1>
    </dataValidation>
    <dataValidation type="list" allowBlank="1" showInputMessage="1" showErrorMessage="1" sqref="B6" xr:uid="{E47E7551-6D47-415B-8D30-428F38FAAFE7}">
      <formula1>$K$6:$K$7</formula1>
    </dataValidation>
    <dataValidation type="decimal" allowBlank="1" showInputMessage="1" showErrorMessage="1" errorTitle="Height Error" error="Please enter your height in inches._x000a__x000a_" promptTitle="Height in Inches" prompt="Please enter your height in inches." sqref="B10" xr:uid="{109E4C7C-5682-490B-A2FD-14AE65DD0A9A}">
      <formula1>0</formula1>
      <formula2>90</formula2>
    </dataValidation>
    <dataValidation type="decimal" allowBlank="1" showInputMessage="1" showErrorMessage="1" errorTitle="Weight Error" error="Please enter your weight." sqref="B8" xr:uid="{949066DF-F349-4B9F-873E-CECE46EF78AD}">
      <formula1>2</formula1>
      <formula2>500</formula2>
    </dataValidation>
    <dataValidation type="list" allowBlank="1" showInputMessage="1" showErrorMessage="1" sqref="D11:D14" xr:uid="{8E9D0844-1773-4DE6-B466-11188870FE48}">
      <formula1>$K$12:$K$13</formula1>
    </dataValidation>
    <dataValidation allowBlank="1" showInputMessage="1" showErrorMessage="1" errorTitle="Blood Pressure Error." error="Please enter your blood pressure.  Enter your d followed by your s.  Both should be three digit integers, use preceeding zeros if necessary.  EXAMPLE:  Blood pressure is 120/80 enter 120080." promptTitle="Blood Pressure" prompt="Please enter your blood pressure.  Seperate the two numbers with a forward slash &quot;/&quot;.  EXAMPLE:  120/80" sqref="B7" xr:uid="{09BB3620-FD2D-4CFE-BE35-AC96F0B966BA}"/>
    <dataValidation type="decimal" allowBlank="1" showInputMessage="1" showErrorMessage="1" sqref="B11" xr:uid="{C5FA412B-E126-4314-8C15-B3749171D9B3}">
      <formula1>0</formula1>
      <formula2>40</formula2>
    </dataValidation>
    <dataValidation type="decimal" allowBlank="1" showInputMessage="1" showErrorMessage="1" errorTitle="Weight Error" error="Please enter your height in feet._x000a_" sqref="B9" xr:uid="{27661957-8A49-4B32-AF93-6214ACC60A77}">
      <formula1>3</formula1>
      <formula2>7</formula2>
    </dataValidation>
    <dataValidation type="list" allowBlank="1" showInputMessage="1" showErrorMessage="1" sqref="B12:B15" xr:uid="{9EDC5A5F-3769-42F6-84E1-3242D380E4FC}">
      <formula1>$K$17:$K$18</formula1>
    </dataValidation>
    <dataValidation type="date" allowBlank="1" showInputMessage="1" showErrorMessage="1" promptTitle="Date of Birth" prompt="Please enter Birth Date as MM/DD/YYYY." sqref="B3" xr:uid="{B2DB7FAD-29A8-4970-B552-27D00A6CFADA}">
      <formula1>1</formula1>
      <formula2>TODAY()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Green</dc:creator>
  <cp:lastModifiedBy>HCSC User</cp:lastModifiedBy>
  <dcterms:created xsi:type="dcterms:W3CDTF">2017-06-14T17:37:56Z</dcterms:created>
  <dcterms:modified xsi:type="dcterms:W3CDTF">2021-04-27T22:07:43Z</dcterms:modified>
</cp:coreProperties>
</file>